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120" yWindow="108" windowWidth="15600" windowHeight="7992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C4" i="1" l="1"/>
  <c r="D4" i="1"/>
  <c r="D51" i="1" l="1"/>
  <c r="D46" i="1"/>
  <c r="D50" i="1" l="1"/>
  <c r="C51" i="1"/>
  <c r="C50" i="1" s="1"/>
  <c r="D45" i="1"/>
  <c r="C46" i="1"/>
  <c r="C45" i="1" s="1"/>
  <c r="D39" i="1"/>
  <c r="C39" i="1"/>
  <c r="D35" i="1"/>
  <c r="C35" i="1"/>
  <c r="D16" i="1"/>
  <c r="C16" i="1"/>
  <c r="C55" i="1" l="1"/>
  <c r="C43" i="1"/>
  <c r="C33" i="1"/>
  <c r="D33" i="1"/>
  <c r="D55" i="1"/>
  <c r="D43" i="1"/>
  <c r="C56" i="1" l="1"/>
  <c r="C58" i="1" s="1"/>
  <c r="D56" i="1"/>
  <c r="D58" i="1" s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<sst xmlns="http://schemas.openxmlformats.org/spreadsheetml/2006/main" count="90" uniqueCount="79">
  <si>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</si>
  <si>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</si>
  <si>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</si>
  <si>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</si>
  <si>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</si>
  <si>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</si>
  <si>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</si>
  <si>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</si>
  <si>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</si>
  <si>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</si>
  <si>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</si>
  <si>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</si>
  <si>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</si>
  <si>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</si>
  <si>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</si>
  <si>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</si>
  <si>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</si>
  <si>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</si>
  <si>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</si>
  <si>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</si>
  <si>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</si>
  <si>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</si>
  <si>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</si>
  <si>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</si>
  <si>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</si>
  <si>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</si>
  <si>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</si>
  <si>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</si>
  <si>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</si>
  <si>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</si>
  <si>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</si>
  <si>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</si>
  <si>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</si>
  <si>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</si>
  <si>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</si>
  <si>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</si>
  <si>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</si>
  <si>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</si>
  <si>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</si>
  <si>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</si>
  <si>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</si>
  <si>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</si>
  <si>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</si>
  <si>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</si>
  <si>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</si>
  <si>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</si>
  <si>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</si>
  <si>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</si>
  <si>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</si>
  <si>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</si>
  <si>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</si>
  <si>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</si>
  <si>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</si>
  <si>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</si>
  <si>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</si>
  <si>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</si>
  <si>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</si>
  <si>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</si>
  <si>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</si>
  <si>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</si>
  <si>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</si>
  <si>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</si>
  <si>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</si>
  <si>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</si>
  <si>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</si>
  <si>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</si>
  <si>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</si>
  <si>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</si>
  <si>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</si>
  <si>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</si>
  <si>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</si>
  <si>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</si>
  <si>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</si>
  <si>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</si>
  <si>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</si>
  <si>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</si>
  <si>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Dir. Administrativa y Recursos Humanos
Martha Gabriela Gutierrez Delgado</t>
  </si>
  <si>
    <t>Directora  General
Graciela de  la Luz Amaro Hernández</t>
  </si>
  <si>
    <t>Instituto Municipal de Planeación 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</si>
</sst>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="110" zoomScaleNormal="110" workbookViewId="0">
      <pane ySplit="2" topLeftCell="A3" activePane="bottomLeft" state="frozen"/>
      <selection pane="bottomLeft" sqref="A1:E1"/>
    </sheetView>
  </sheetViews>
  <sheetFormatPr baseColWidth="10" defaultColWidth="12" defaultRowHeight="10.199999999999999" x14ac:dyDescent="0.2"/>
  <cols>
    <col min="1" max="1" width="13.85546875" style="15" customWidth="1"/>
    <col min="2" max="2" width="75" style="10" bestFit="1" customWidth="1"/>
    <col min="3" max="3" width="25.85546875" style="10" customWidth="1"/>
    <col min="4" max="4" width="25.85546875" style="14" customWidth="1"/>
    <col min="5" max="5" width="11.42578125" style="15" bestFit="1" customWidth="1"/>
    <col min="6" max="16384" width="12" style="1"/>
  </cols>
  <sheetData>
    <row r="1" spans="1:5" ht="35.1" customHeight="1" x14ac:dyDescent="0.2">
      <c r="A1" s="41" t="s">
        <v>78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28820896.59</v>
      </c>
      <c r="D4" s="6">
        <f>SUM(D5:D15)</f>
        <v>29446954.579999998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43300</v>
      </c>
      <c r="D9" s="8">
        <v>86499.79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/>
      <c r="D11" s="8"/>
      <c r="E11" s="4"/>
    </row>
    <row r="12" spans="1:5" ht="20.399999999999999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28229371.100000001</v>
      </c>
      <c r="D14" s="8">
        <v>28947008.309999999</v>
      </c>
      <c r="E14" s="4"/>
    </row>
    <row r="15" spans="1:5" x14ac:dyDescent="0.2">
      <c r="A15" s="16">
        <v>8001</v>
      </c>
      <c r="B15" s="29" t="s">
        <v>45</v>
      </c>
      <c r="C15" s="8">
        <v>548225.49</v>
      </c>
      <c r="D15" s="8">
        <v>413446.48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27824253.68</v>
      </c>
      <c r="D16" s="6">
        <f>SUM(D17:D32)</f>
        <v>25053576.620000001</v>
      </c>
      <c r="E16" s="4"/>
    </row>
    <row r="17" spans="1:5" x14ac:dyDescent="0.2">
      <c r="A17" s="7">
        <v>5110</v>
      </c>
      <c r="B17" s="28" t="s">
        <v>15</v>
      </c>
      <c r="C17" s="8">
        <v>14392004.77</v>
      </c>
      <c r="D17" s="8">
        <v>13808110.08</v>
      </c>
      <c r="E17" s="4"/>
    </row>
    <row r="18" spans="1:5" x14ac:dyDescent="0.2">
      <c r="A18" s="7">
        <v>5120</v>
      </c>
      <c r="B18" s="28" t="s">
        <v>16</v>
      </c>
      <c r="C18" s="8">
        <v>426296.24</v>
      </c>
      <c r="D18" s="8">
        <v>366298.08</v>
      </c>
      <c r="E18" s="4"/>
    </row>
    <row r="19" spans="1:5" x14ac:dyDescent="0.2">
      <c r="A19" s="7">
        <v>5130</v>
      </c>
      <c r="B19" s="28" t="s">
        <v>17</v>
      </c>
      <c r="C19" s="8">
        <v>13005952.67</v>
      </c>
      <c r="D19" s="8">
        <v>10879168.460000001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996642.91000000015</v>
      </c>
      <c r="D33" s="6">
        <f>+D4-D16</f>
        <v>4393377.9599999972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461817.06</v>
      </c>
      <c r="D39" s="6">
        <f>SUM(D40:D42)</f>
        <v>726793.46000000008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588179.26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427751.82</v>
      </c>
      <c r="D41" s="8">
        <v>94409.32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34065.24</v>
      </c>
      <c r="D42" s="8">
        <v>44204.88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-461817.06</v>
      </c>
      <c r="D43" s="6">
        <f>+D35-D39</f>
        <v>-726793.46000000008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39655.56</v>
      </c>
      <c r="D45" s="6">
        <f>+D46+D49</f>
        <v>199326.42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39655.56</v>
      </c>
      <c r="D49" s="8">
        <v>199326.42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267127.61</v>
      </c>
      <c r="D50" s="6">
        <f>+D51+D54</f>
        <v>403374.67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267127.61</v>
      </c>
      <c r="D54" s="8">
        <v>403374.67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-227472.05</v>
      </c>
      <c r="D55" s="6">
        <f>+D45-D50</f>
        <v>-204048.24999999997</v>
      </c>
      <c r="E55" s="4"/>
    </row>
    <row r="56" spans="1:5" ht="20.399999999999999" x14ac:dyDescent="0.2">
      <c r="A56" s="16">
        <v>9000010</v>
      </c>
      <c r="B56" s="5" t="s">
        <v>36</v>
      </c>
      <c r="C56" s="6">
        <f>+C33+C43+C55</f>
        <v>307353.8000000001</v>
      </c>
      <c r="D56" s="6">
        <f>+D33+D43+D55</f>
        <v>3462536.2499999972</v>
      </c>
      <c r="E56" s="4"/>
    </row>
    <row r="57" spans="1:5" x14ac:dyDescent="0.2">
      <c r="A57" s="16">
        <v>9000011</v>
      </c>
      <c r="B57" s="5" t="s">
        <v>37</v>
      </c>
      <c r="C57" s="6">
        <v>16002072.499999996</v>
      </c>
      <c r="D57" s="6">
        <v>12539536.249999998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16309426.299999997</v>
      </c>
      <c r="D58" s="12">
        <f>+D56+D57</f>
        <v>16002072.499999996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30.6" x14ac:dyDescent="0.2">
      <c r="A65" s="35"/>
      <c r="B65" s="39" t="s">
        <v>76</v>
      </c>
      <c r="C65" s="40"/>
      <c r="D65" s="39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D4 C16:D16 C33:D35 C39:D39 C43:D45 C50:D50 C46 C55:D56 C51 C58:D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5" sqref="A5"/>
    </sheetView>
  </sheetViews>
  <sheetFormatPr baseColWidth="10" defaultRowHeight="10.199999999999999" x14ac:dyDescent="0.2"/>
  <cols>
    <col min="1" max="1" width="145.1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0.399999999999999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0.399999999999999" x14ac:dyDescent="0.2">
      <c r="A18" s="24" t="s">
        <v>66</v>
      </c>
    </row>
    <row r="19" spans="1:1" x14ac:dyDescent="0.2">
      <c r="A19" s="24" t="s">
        <v>67</v>
      </c>
    </row>
    <row r="20" spans="1:1" ht="20.399999999999999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2017-03-02T18:57:17Z</cp:lastPrinted>
  <dcterms:created xsi:type="dcterms:W3CDTF">2012-12-11T20:31:36Z</dcterms:created>
  <dcterms:modified xsi:type="dcterms:W3CDTF">2018-01-22T16:42:20Z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